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bradfordgovuk-my.sharepoint.com/personal/katie_phillips_bradford_gov_uk/Documents/Desktop/to publish on WWW/Social value webpage ammendments/"/>
    </mc:Choice>
  </mc:AlternateContent>
  <xr:revisionPtr revIDLastSave="2" documentId="8_{9134C3EE-D8EB-49EE-B7F5-76621CBFCFEC}" xr6:coauthVersionLast="47" xr6:coauthVersionMax="47" xr10:uidLastSave="{19599C01-E585-40CD-ADEA-B600171B2E43}"/>
  <bookViews>
    <workbookView xWindow="-120" yWindow="-120" windowWidth="20730" windowHeight="11040" xr2:uid="{CF37240F-02C8-45E2-9E89-7DFE17BB88AC}"/>
  </bookViews>
  <sheets>
    <sheet name="Quantitative SV Response" sheetId="1" r:id="rId1"/>
    <sheet name="TOMs" sheetId="2" state="hidden" r:id="rId2"/>
  </sheets>
  <definedNames>
    <definedName name="_xlnm._FilterDatabase" localSheetId="1" hidden="1">TOMs!$A$2:$D$46</definedName>
    <definedName name="_xlnm.Print_Area" localSheetId="0">'Quantitative SV Response'!$A$1:$N$22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1" l="1"/>
  <c r="I16" i="1"/>
  <c r="I15" i="1"/>
  <c r="I14" i="1"/>
  <c r="I13" i="1"/>
  <c r="I12" i="1"/>
  <c r="I11" i="1"/>
  <c r="B16" i="1"/>
  <c r="B15" i="1"/>
  <c r="B14" i="1"/>
  <c r="B13" i="1"/>
  <c r="B12" i="1"/>
  <c r="B11" i="1"/>
  <c r="D11" i="1"/>
  <c r="D12" i="1"/>
  <c r="E13" i="1"/>
  <c r="E12" i="1"/>
  <c r="D16" i="1" l="1"/>
  <c r="E16" i="1"/>
  <c r="J16" i="1" s="1"/>
  <c r="N16" i="1"/>
  <c r="E14" i="1"/>
  <c r="J14" i="1" s="1"/>
  <c r="D14" i="1"/>
  <c r="D13" i="1"/>
  <c r="J12" i="1"/>
  <c r="E11" i="1"/>
  <c r="L14" i="1" l="1"/>
  <c r="K14" i="1"/>
  <c r="E15" i="1"/>
  <c r="J15" i="1" s="1"/>
  <c r="D15" i="1"/>
  <c r="M16" i="1"/>
  <c r="L16" i="1"/>
  <c r="K16" i="1"/>
  <c r="N15" i="1"/>
  <c r="N14" i="1"/>
  <c r="N13" i="1"/>
  <c r="N12" i="1"/>
  <c r="N11" i="1"/>
  <c r="L12" i="1"/>
  <c r="L11" i="1"/>
  <c r="K15" i="1" l="1"/>
  <c r="L15" i="1"/>
  <c r="M13" i="1"/>
  <c r="M15" i="1"/>
  <c r="L13" i="1"/>
  <c r="K12" i="1"/>
  <c r="K13" i="1"/>
  <c r="K11" i="1"/>
  <c r="J11" i="1"/>
  <c r="M11" i="1"/>
  <c r="M12" i="1"/>
  <c r="J13" i="1"/>
  <c r="M14" i="1"/>
  <c r="B20" i="1" l="1"/>
</calcChain>
</file>

<file path=xl/sharedStrings.xml><?xml version="1.0" encoding="utf-8"?>
<sst xmlns="http://schemas.openxmlformats.org/spreadsheetml/2006/main" count="122" uniqueCount="101">
  <si>
    <t>Contract Title:</t>
  </si>
  <si>
    <t>Contract ID:</t>
  </si>
  <si>
    <t>Organisation Name:</t>
  </si>
  <si>
    <t xml:space="preserve">Supporting Documentation: </t>
  </si>
  <si>
    <t xml:space="preserve">CONTRACT MANAGER </t>
  </si>
  <si>
    <t xml:space="preserve">Measure </t>
  </si>
  <si>
    <t>Reccomendations (Optional)</t>
  </si>
  <si>
    <t>Units</t>
  </si>
  <si>
    <t xml:space="preserve"> Quantity
 (Year 1)</t>
  </si>
  <si>
    <t xml:space="preserve"> Quantity 
(Year 2)</t>
  </si>
  <si>
    <t xml:space="preserve"> Quantity
 (Year 3)</t>
  </si>
  <si>
    <t>Total Qty</t>
  </si>
  <si>
    <t xml:space="preserve">Value
 (Year 1) </t>
  </si>
  <si>
    <t xml:space="preserve">Value 
(Year 2) </t>
  </si>
  <si>
    <t xml:space="preserve">Value
 (Year 3) </t>
  </si>
  <si>
    <t xml:space="preserve">Total Value </t>
  </si>
  <si>
    <t>Social Value commitment made:</t>
  </si>
  <si>
    <t xml:space="preserve">Total Contract Value: </t>
  </si>
  <si>
    <t>NT/Ref</t>
  </si>
  <si>
    <t>Measure</t>
  </si>
  <si>
    <t>Proxy</t>
  </si>
  <si>
    <t>no. weeks</t>
  </si>
  <si>
    <t>£</t>
  </si>
  <si>
    <t>miles saved</t>
  </si>
  <si>
    <t>£ invested</t>
  </si>
  <si>
    <t>kg</t>
  </si>
  <si>
    <t>Local people employed or retained</t>
  </si>
  <si>
    <t>no. people FTE</t>
  </si>
  <si>
    <t>Long-term unemployed people recruited</t>
  </si>
  <si>
    <t>Employees recruited who are Not in Education Employment or Training (16-24 y.o.)</t>
  </si>
  <si>
    <t>Unemployed people recruited</t>
  </si>
  <si>
    <t>Unemployed ex-offenders aged 18 and over recruited</t>
  </si>
  <si>
    <t>Unemployed individuals with disabilities recruited</t>
  </si>
  <si>
    <t>Accredited training for new employees</t>
  </si>
  <si>
    <t>Employment of new apprentices</t>
  </si>
  <si>
    <t>Upskilling of existing employees through accredited training</t>
  </si>
  <si>
    <t>Personalised support to help unemployed people into work</t>
  </si>
  <si>
    <t>Meaningful unpaid work placements while Not in Employment Education or Training</t>
  </si>
  <si>
    <t>Meaningful paid work placements</t>
  </si>
  <si>
    <t>Support for students at local educational institutions</t>
  </si>
  <si>
    <t>Support for enabling visits of school children or local residents</t>
  </si>
  <si>
    <t>no. hrs (total session duration)*no. attendees</t>
  </si>
  <si>
    <t>no. staff volunteering hours</t>
  </si>
  <si>
    <t>Spend with VCSEs in the supply chain</t>
  </si>
  <si>
    <t>Spend with local companies in the supply chain</t>
  </si>
  <si>
    <t>Spend with local SMEs in the supply chain</t>
  </si>
  <si>
    <t>Expert support to VCSEs and SMEs</t>
  </si>
  <si>
    <t>no. staff expert hours</t>
  </si>
  <si>
    <t>Support for VCSEs through donations</t>
  </si>
  <si>
    <t>Support for VCSEs through volunteering</t>
  </si>
  <si>
    <t>Support for local community projects through donations</t>
  </si>
  <si>
    <t>Support for local community projects through volunteering</t>
  </si>
  <si>
    <t>Support for community health or wellbeing interventions</t>
  </si>
  <si>
    <t>£ invested inc. time, materials, equipment etc</t>
  </si>
  <si>
    <t>Support for initiatives focused on strengthening community networks</t>
  </si>
  <si>
    <t>Reductions in scope 1 &amp; 2 CO2e emissions through decarbonisation</t>
  </si>
  <si>
    <t>tCO2e</t>
  </si>
  <si>
    <t>Reductions in scope 3 CO2e emissions through decarbonisation</t>
  </si>
  <si>
    <t>Reductions in car miles from a green transport programme</t>
  </si>
  <si>
    <t>Expert support on carbon reduction to SMEs in the supply chain</t>
  </si>
  <si>
    <t>Support for green spaces, biodiversity or ecosystems</t>
  </si>
  <si>
    <t>Reductions in plastics used</t>
  </si>
  <si>
    <t>Quantitative Social Value Response</t>
  </si>
  <si>
    <t>Measure (TOM) Reference</t>
  </si>
  <si>
    <t>Measure References:</t>
  </si>
  <si>
    <r>
      <t>Please refer to the documents: 1.</t>
    </r>
    <r>
      <rPr>
        <b/>
        <sz val="11"/>
        <color theme="1"/>
        <rFont val="Arial"/>
        <family val="2"/>
      </rPr>
      <t xml:space="preserve"> Bradford Council Social Value Measures &amp; Guidance</t>
    </r>
    <r>
      <rPr>
        <sz val="11"/>
        <color theme="1"/>
        <rFont val="Arial"/>
        <family val="2"/>
      </rPr>
      <t xml:space="preserve"> and 2. </t>
    </r>
    <r>
      <rPr>
        <b/>
        <sz val="11"/>
        <color theme="1"/>
        <rFont val="Arial"/>
        <family val="2"/>
      </rPr>
      <t>Social Value – Bid Evaluation Guidanc</t>
    </r>
    <r>
      <rPr>
        <sz val="11"/>
        <color theme="1"/>
        <rFont val="Arial"/>
        <family val="2"/>
      </rPr>
      <t>e</t>
    </r>
  </si>
  <si>
    <t>Units
(figures only)</t>
  </si>
  <si>
    <t>NT1 - Work</t>
  </si>
  <si>
    <t>NT3 - Work</t>
  </si>
  <si>
    <t>NT4 - Work</t>
  </si>
  <si>
    <t>NT76 - Work</t>
  </si>
  <si>
    <t>NT5 - Work</t>
  </si>
  <si>
    <t>NT6 - Work</t>
  </si>
  <si>
    <t>NT9 - Work</t>
  </si>
  <si>
    <t>NT10 - Work</t>
  </si>
  <si>
    <t>Supplier signature confirming above commitment:</t>
  </si>
  <si>
    <t>NT80 - Work</t>
  </si>
  <si>
    <t>NT11 - Work</t>
  </si>
  <si>
    <t>NT12 - Work</t>
  </si>
  <si>
    <t>NT13 - Work</t>
  </si>
  <si>
    <t>NT8 - Work</t>
  </si>
  <si>
    <t>NT99 - Work</t>
  </si>
  <si>
    <t>NT14 - Economy</t>
  </si>
  <si>
    <t>NT19 - Economy</t>
  </si>
  <si>
    <t>NT18 - Economy</t>
  </si>
  <si>
    <t>NT15 - Economy</t>
  </si>
  <si>
    <t>NT16 - Economy</t>
  </si>
  <si>
    <t>NT17 - Economy</t>
  </si>
  <si>
    <t>NT28 - Community</t>
  </si>
  <si>
    <t>NT29 - Community</t>
  </si>
  <si>
    <t>NT26 - Community</t>
  </si>
  <si>
    <t>NT27 - Community</t>
  </si>
  <si>
    <t>NT31 - Planet</t>
  </si>
  <si>
    <t>NT31a - Planet</t>
  </si>
  <si>
    <t>NT32 - Planet</t>
  </si>
  <si>
    <t>NT116 - Planet</t>
  </si>
  <si>
    <t>NT119 - Planet</t>
  </si>
  <si>
    <t>NT87 - Planet</t>
  </si>
  <si>
    <t>SUPPLIER INPUT</t>
  </si>
  <si>
    <t>Value of Social Impact *</t>
  </si>
  <si>
    <t xml:space="preserve">* Social impact values (also known as proxy values) are monetary figures that estimate how much good a social or environmental action does (like improving wellbeing or reducing reoffending), based on UK research, to show the value created for society, not how much it costs an organisation to deliver 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</si>
</sst>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20" x14ac:knownFonts="1">
    <font>
      <sz val="11"/>
      <color theme="1"/>
      <name val="Aptos Narrow"/>
      <family val="2"/>
      <scheme val="minor"/>
    </font>
    <font>
      <sz val="12"/>
      <color rgb="FF000000"/>
      <name val="Arial"/>
      <family val="2"/>
    </font>
    <font>
      <sz val="11"/>
      <color rgb="FF000000"/>
      <name val="Calibri"/>
      <family val="2"/>
    </font>
    <font>
      <sz val="11"/>
      <color theme="1"/>
      <name val="Aptos Narrow"/>
      <family val="2"/>
      <scheme val="minor"/>
    </font>
    <font>
      <b/>
      <u/>
      <sz val="11"/>
      <color theme="0" tint="-0.499984740745262"/>
      <name val="Arial"/>
      <family val="2"/>
    </font>
    <font>
      <sz val="11"/>
      <color theme="1"/>
      <name val="Arial"/>
      <family val="2"/>
    </font>
    <font>
      <b/>
      <sz val="10"/>
      <color theme="0"/>
      <name val="Arial"/>
      <family val="2"/>
    </font>
    <font>
      <b/>
      <sz val="11"/>
      <color theme="0"/>
      <name val="Arial"/>
      <family val="2"/>
    </font>
    <font>
      <sz val="11"/>
      <color indexed="8"/>
      <name val="Aptos Narrow"/>
      <family val="2"/>
      <scheme val="minor"/>
    </font>
    <font>
      <sz val="11"/>
      <name val="Calibri"/>
      <family val="2"/>
    </font>
    <font>
      <b/>
      <sz val="11"/>
      <color theme="0" tint="-4.9989318521683403E-2"/>
      <name val="Arial"/>
      <family val="2"/>
    </font>
    <font>
      <b/>
      <sz val="11"/>
      <color theme="1" tint="0.34998626667073579"/>
      <name val="Arial"/>
      <family val="2"/>
    </font>
    <font>
      <b/>
      <sz val="10"/>
      <color theme="1" tint="0.34998626667073579"/>
      <name val="Arial"/>
      <family val="2"/>
    </font>
    <font>
      <sz val="10"/>
      <name val="Arial"/>
      <family val="2"/>
    </font>
    <font>
      <b/>
      <sz val="11"/>
      <color rgb="FF595959"/>
      <name val="Arial"/>
      <family val="2"/>
    </font>
    <font>
      <sz val="10"/>
      <color theme="1"/>
      <name val="Arial"/>
      <family val="2"/>
    </font>
    <font>
      <b/>
      <sz val="11"/>
      <color theme="1"/>
      <name val="Arial"/>
      <family val="2"/>
    </font>
    <font>
      <sz val="8"/>
      <name val="Aptos Narrow"/>
      <family val="2"/>
      <scheme val="minor"/>
    </font>
    <font>
      <b/>
      <sz val="14"/>
      <color theme="1" tint="0.34998626667073579"/>
      <name val="Arial"/>
      <family val="2"/>
    </font>
    <font>
      <b/>
      <sz val="12"/>
      <color theme="2" tint="-0.749992370372631"/>
      <name val="Arial"/>
      <family val="2"/>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theme="1" tint="0.34998626667073579"/>
        <bgColor indexed="64"/>
      </patternFill>
    </fill>
    <fill>
      <patternFill patternType="solid">
        <fgColor theme="1" tint="0.34998626667073579"/>
        <bgColor rgb="FF000000"/>
      </patternFill>
    </fill>
    <fill>
      <patternFill patternType="solid">
        <fgColor theme="4" tint="0.79998168889431442"/>
        <bgColor indexed="64"/>
      </patternFill>
    </fill>
    <fill>
      <patternFill patternType="solid">
        <fgColor rgb="FFC0E6F5"/>
        <bgColor indexed="64"/>
      </patternFill>
    </fill>
    <fill>
      <patternFill patternType="solid">
        <fgColor theme="4" tint="0.79998168889431442"/>
        <bgColor theme="4" tint="0.79998168889431442"/>
      </patternFill>
    </fill>
  </fills>
  <borders count="13">
    <border>
      <left/>
      <right/>
      <top/>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style="thin">
        <color indexed="64"/>
      </left>
      <right style="thin">
        <color indexed="64"/>
      </right>
      <top style="thin">
        <color indexed="64"/>
      </top>
      <bottom style="thin">
        <color indexed="64"/>
      </bottom>
      <diagonal/>
    </border>
    <border>
      <left style="thin">
        <color theme="0"/>
      </left>
      <right style="thin">
        <color theme="0"/>
      </right>
      <top/>
      <bottom/>
      <diagonal/>
    </border>
    <border>
      <left style="thin">
        <color theme="3" tint="0.79998168889431442"/>
      </left>
      <right/>
      <top style="thin">
        <color theme="3" tint="0.79998168889431442"/>
      </top>
      <bottom style="thin">
        <color theme="3" tint="0.79998168889431442"/>
      </bottom>
      <diagonal/>
    </border>
    <border>
      <left/>
      <right style="thin">
        <color theme="3" tint="0.79998168889431442"/>
      </right>
      <top style="thin">
        <color theme="3" tint="0.79998168889431442"/>
      </top>
      <bottom style="thin">
        <color theme="3" tint="0.79998168889431442"/>
      </bottom>
      <diagonal/>
    </border>
    <border>
      <left/>
      <right style="thin">
        <color theme="3" tint="0.79998168889431442"/>
      </right>
      <top/>
      <bottom style="thin">
        <color theme="3" tint="0.79998168889431442"/>
      </bottom>
      <diagonal/>
    </border>
    <border>
      <left style="thin">
        <color theme="3" tint="0.79998168889431442"/>
      </left>
      <right style="thin">
        <color theme="3" tint="0.79998168889431442"/>
      </right>
      <top/>
      <bottom style="thin">
        <color theme="3" tint="0.79998168889431442"/>
      </bottom>
      <diagonal/>
    </border>
    <border>
      <left/>
      <right style="thin">
        <color theme="4" tint="0.39997558519241921"/>
      </right>
      <top style="thin">
        <color theme="4" tint="0.39997558519241921"/>
      </top>
      <bottom style="thin">
        <color theme="4" tint="0.39997558519241921"/>
      </bottom>
      <diagonal/>
    </border>
  </borders>
  <cellStyleXfs count="4">
    <xf numFmtId="0" fontId="0" fillId="0" borderId="0"/>
    <xf numFmtId="44" fontId="3" fillId="0" borderId="0" applyFont="0" applyFill="0" applyBorder="0" applyAlignment="0" applyProtection="0"/>
    <xf numFmtId="0" fontId="8" fillId="0" borderId="0"/>
    <xf numFmtId="0" fontId="9" fillId="0" borderId="0"/>
  </cellStyleXfs>
  <cellXfs count="54">
    <xf numFmtId="0" fontId="0" fillId="0" borderId="0" xfId="0"/>
    <xf numFmtId="0" fontId="1" fillId="0" borderId="0" xfId="0" applyFont="1" applyAlignment="1">
      <alignment vertical="center"/>
    </xf>
    <xf numFmtId="0" fontId="2" fillId="0" borderId="0" xfId="0" applyFont="1"/>
    <xf numFmtId="0" fontId="0" fillId="3" borderId="0" xfId="0" applyFill="1"/>
    <xf numFmtId="0" fontId="2" fillId="3" borderId="0" xfId="0" applyFont="1" applyFill="1"/>
    <xf numFmtId="0" fontId="4" fillId="3" borderId="0" xfId="0" applyFont="1" applyFill="1"/>
    <xf numFmtId="0" fontId="5" fillId="3" borderId="0" xfId="0" applyFont="1" applyFill="1"/>
    <xf numFmtId="0" fontId="6" fillId="3" borderId="0" xfId="0" applyFont="1" applyFill="1" applyAlignment="1">
      <alignment horizontal="center" wrapText="1"/>
    </xf>
    <xf numFmtId="0" fontId="10" fillId="4" borderId="5" xfId="0" applyFont="1" applyFill="1" applyBorder="1" applyAlignment="1">
      <alignment horizontal="center" vertical="center" wrapText="1"/>
    </xf>
    <xf numFmtId="0" fontId="10" fillId="4" borderId="5" xfId="0" applyFont="1" applyFill="1" applyBorder="1" applyAlignment="1">
      <alignment horizontal="left" vertical="center" wrapText="1"/>
    </xf>
    <xf numFmtId="0" fontId="6" fillId="6" borderId="4" xfId="0" applyFont="1" applyFill="1" applyBorder="1" applyAlignment="1">
      <alignment horizontal="center" vertical="center" wrapText="1"/>
    </xf>
    <xf numFmtId="0" fontId="11" fillId="3" borderId="0" xfId="0" applyFont="1" applyFill="1"/>
    <xf numFmtId="0" fontId="5" fillId="3" borderId="2" xfId="0" applyFont="1" applyFill="1" applyBorder="1" applyAlignment="1">
      <alignment horizontal="left" vertical="center" wrapText="1"/>
    </xf>
    <xf numFmtId="44" fontId="5" fillId="3" borderId="2" xfId="1" applyFont="1" applyFill="1" applyBorder="1" applyAlignment="1">
      <alignment horizontal="left" vertical="center" wrapText="1"/>
    </xf>
    <xf numFmtId="0" fontId="5" fillId="3" borderId="2" xfId="0" applyFont="1" applyFill="1" applyBorder="1" applyAlignment="1">
      <alignment horizontal="center" vertical="center"/>
    </xf>
    <xf numFmtId="0" fontId="5" fillId="2" borderId="2" xfId="0" applyFont="1" applyFill="1" applyBorder="1" applyAlignment="1">
      <alignment horizontal="center" vertical="center"/>
    </xf>
    <xf numFmtId="44" fontId="5" fillId="3" borderId="2" xfId="1" applyFont="1" applyFill="1" applyBorder="1" applyAlignment="1">
      <alignment horizontal="center" vertical="center"/>
    </xf>
    <xf numFmtId="0" fontId="6" fillId="5" borderId="3" xfId="0" applyFont="1" applyFill="1" applyBorder="1"/>
    <xf numFmtId="0" fontId="7" fillId="5" borderId="3" xfId="0" applyFont="1" applyFill="1" applyBorder="1"/>
    <xf numFmtId="0" fontId="7" fillId="3" borderId="6" xfId="0" applyFont="1" applyFill="1" applyBorder="1"/>
    <xf numFmtId="44" fontId="5" fillId="3" borderId="6" xfId="0" applyNumberFormat="1" applyFont="1" applyFill="1" applyBorder="1"/>
    <xf numFmtId="0" fontId="13" fillId="0" borderId="5" xfId="0" applyFont="1" applyBorder="1" applyAlignment="1">
      <alignment horizontal="left" vertical="center" wrapText="1"/>
    </xf>
    <xf numFmtId="164" fontId="13" fillId="0" borderId="5" xfId="0" applyNumberFormat="1" applyFont="1" applyBorder="1" applyAlignment="1">
      <alignment horizontal="center" vertical="center" wrapText="1"/>
    </xf>
    <xf numFmtId="2" fontId="13" fillId="0" borderId="5" xfId="0" applyNumberFormat="1" applyFont="1" applyBorder="1" applyAlignment="1">
      <alignment horizontal="center" vertical="center" wrapText="1"/>
    </xf>
    <xf numFmtId="0" fontId="6" fillId="6" borderId="7" xfId="0" applyFont="1" applyFill="1" applyBorder="1" applyAlignment="1">
      <alignment horizontal="center" vertical="center" wrapText="1"/>
    </xf>
    <xf numFmtId="0" fontId="14" fillId="7" borderId="6" xfId="0" applyFont="1" applyFill="1" applyBorder="1" applyAlignment="1">
      <alignment horizontal="center" wrapText="1"/>
    </xf>
    <xf numFmtId="0" fontId="5" fillId="7" borderId="2"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5" fillId="8" borderId="2" xfId="0" applyFont="1" applyFill="1" applyBorder="1" applyAlignment="1">
      <alignment horizontal="left" vertical="center" wrapText="1"/>
    </xf>
    <xf numFmtId="0" fontId="13" fillId="0" borderId="5" xfId="0" applyFont="1" applyBorder="1" applyAlignment="1">
      <alignment horizontal="center" vertical="center" wrapText="1"/>
    </xf>
    <xf numFmtId="0" fontId="0" fillId="0" borderId="0" xfId="0" applyAlignment="1">
      <alignment horizontal="center" vertical="center"/>
    </xf>
    <xf numFmtId="0" fontId="13" fillId="0" borderId="8" xfId="0" applyFont="1" applyBorder="1" applyAlignment="1">
      <alignment horizontal="left" vertical="center" wrapText="1"/>
    </xf>
    <xf numFmtId="164" fontId="15" fillId="0" borderId="0" xfId="0" applyNumberFormat="1" applyFont="1" applyAlignment="1" applyProtection="1">
      <alignment horizontal="center" vertical="center" wrapText="1"/>
      <protection hidden="1"/>
    </xf>
    <xf numFmtId="0" fontId="13" fillId="0" borderId="9" xfId="0" applyFont="1" applyBorder="1" applyAlignment="1">
      <alignment horizontal="center" vertical="center" wrapText="1"/>
    </xf>
    <xf numFmtId="0" fontId="13" fillId="9" borderId="5" xfId="0" applyFont="1" applyFill="1" applyBorder="1" applyAlignment="1">
      <alignment horizontal="center" vertical="center" wrapText="1"/>
    </xf>
    <xf numFmtId="0" fontId="13" fillId="9" borderId="5" xfId="0" applyFont="1" applyFill="1" applyBorder="1" applyAlignment="1">
      <alignment horizontal="left" vertical="center" wrapText="1"/>
    </xf>
    <xf numFmtId="8" fontId="5" fillId="9" borderId="12" xfId="0" applyNumberFormat="1" applyFont="1" applyFill="1" applyBorder="1" applyAlignment="1">
      <alignment horizontal="center" vertical="center"/>
    </xf>
    <xf numFmtId="164" fontId="15" fillId="0" borderId="12" xfId="0" applyNumberFormat="1" applyFont="1" applyBorder="1" applyAlignment="1">
      <alignment horizontal="center" vertical="center" wrapText="1"/>
    </xf>
    <xf numFmtId="164" fontId="15" fillId="9" borderId="12" xfId="0" applyNumberFormat="1" applyFont="1" applyFill="1" applyBorder="1" applyAlignment="1">
      <alignment horizontal="center" vertical="center" wrapText="1"/>
    </xf>
    <xf numFmtId="0" fontId="13" fillId="9" borderId="8" xfId="0" applyFont="1" applyFill="1" applyBorder="1" applyAlignment="1">
      <alignment horizontal="left" vertical="center" wrapText="1"/>
    </xf>
    <xf numFmtId="0" fontId="5" fillId="2" borderId="2" xfId="0" applyFont="1" applyFill="1" applyBorder="1" applyAlignment="1">
      <alignment horizontal="left" vertical="center" wrapText="1"/>
    </xf>
    <xf numFmtId="0" fontId="7" fillId="5" borderId="3" xfId="0" applyFont="1" applyFill="1" applyBorder="1" applyAlignment="1">
      <alignment vertical="center" wrapText="1"/>
    </xf>
    <xf numFmtId="0" fontId="10" fillId="0" borderId="10" xfId="0" applyFont="1" applyBorder="1" applyAlignment="1">
      <alignment horizontal="center" vertical="center" wrapText="1"/>
    </xf>
    <xf numFmtId="0" fontId="10" fillId="0" borderId="11" xfId="0" applyFont="1" applyBorder="1" applyAlignment="1">
      <alignment horizontal="left" vertical="center" wrapText="1"/>
    </xf>
    <xf numFmtId="0" fontId="10" fillId="0" borderId="11" xfId="0" applyFont="1" applyBorder="1" applyAlignment="1">
      <alignment horizontal="center" vertical="center" wrapText="1"/>
    </xf>
    <xf numFmtId="8" fontId="5" fillId="0" borderId="0" xfId="0" applyNumberFormat="1" applyFont="1" applyAlignment="1">
      <alignment horizontal="center" vertical="center"/>
    </xf>
    <xf numFmtId="0" fontId="1" fillId="3" borderId="0" xfId="0" applyFont="1" applyFill="1" applyAlignment="1">
      <alignment vertical="center"/>
    </xf>
    <xf numFmtId="0" fontId="11" fillId="2" borderId="6" xfId="0" applyFont="1" applyFill="1" applyBorder="1" applyAlignment="1">
      <alignment horizontal="center"/>
    </xf>
    <xf numFmtId="0" fontId="18" fillId="3" borderId="0" xfId="0" applyFont="1" applyFill="1"/>
    <xf numFmtId="0" fontId="19" fillId="3" borderId="0" xfId="0" applyFont="1" applyFill="1" applyAlignment="1">
      <alignment horizontal="left" vertical="center" wrapText="1"/>
    </xf>
    <xf numFmtId="0" fontId="6" fillId="3" borderId="6" xfId="0" applyFont="1" applyFill="1" applyBorder="1" applyAlignment="1">
      <alignment horizontal="center"/>
    </xf>
    <xf numFmtId="0" fontId="12" fillId="3" borderId="6" xfId="0" applyFont="1" applyFill="1" applyBorder="1" applyAlignment="1">
      <alignment horizontal="center"/>
    </xf>
    <xf numFmtId="0" fontId="5" fillId="3" borderId="6" xfId="0" applyFont="1" applyFill="1" applyBorder="1" applyAlignment="1">
      <alignment horizontal="left"/>
    </xf>
    <xf numFmtId="0" fontId="14" fillId="2" borderId="1" xfId="0" applyFont="1" applyFill="1" applyBorder="1" applyAlignment="1">
      <alignment horizontal="center" vertical="center"/>
    </xf>
  </cellXfs>
  <cellStyles count="4">
    <cellStyle name="Currency" xfId="1" builtinId="4"/>
    <cellStyle name="Normal" xfId="0" builtinId="0"/>
    <cellStyle name="Normal 2" xfId="3" xr:uid="{0149AD81-2D14-4971-96E7-F5D39FB41009}"/>
    <cellStyle name="Normal 3" xfId="2" xr:uid="{A7705ECE-A849-46CD-B2D8-D2A2F03272C4}"/>
  </cellStyles>
  <dxfs count="0"/>
  <tableStyles count="0" defaultTableStyle="TableStyleMedium2" defaultPivotStyle="PivotStyleLight16"/>
  <colors>
    <mruColors>
      <color rgb="FFC0E6F5"/>
      <color rgb="FF595959"/>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11</xdr:col>
      <xdr:colOff>249738</xdr:colOff>
      <xdr:row>0</xdr:row>
      <xdr:rowOff>47625</xdr:rowOff>
    </xdr:from>
    <xdr:to>
      <xdr:col>12</xdr:col>
      <xdr:colOff>333372</xdr:colOff>
      <xdr:row>1</xdr:row>
      <xdr:rowOff>144242</xdr:rowOff>
    </xdr:to>
    <xdr:pic>
      <xdr:nvPicPr>
        <xdr:cNvPr id="2" name="Picture 1" descr="City of Bradford Metropolitan District Council logo">
          <a:extLst>
            <a:ext uri="{FF2B5EF4-FFF2-40B4-BE49-F238E27FC236}">
              <a16:creationId xmlns:a16="http://schemas.microsoft.com/office/drawing/2014/main" id="{EEC9E00C-BF78-E34B-1E85-BF1AE6A374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57113" y="47625"/>
          <a:ext cx="1219334" cy="3413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68A6-41BE-4A97-988C-23EAF15A447F}">
  <sheetPr>
    <pageSetUpPr autoPageBreaks="0"/>
  </sheetPr>
  <dimension ref="A1:N26"/>
  <sheetViews>
    <sheetView tabSelected="1" topLeftCell="C1" zoomScale="69" zoomScaleNormal="69" zoomScaleSheetLayoutView="75" workbookViewId="0">
      <selection activeCell="B30" sqref="B30"/>
    </sheetView>
  </sheetViews>
  <sheetFormatPr defaultRowHeight="15" x14ac:dyDescent="0.25"/>
  <cols>
    <col min="1" max="1" width="26.42578125" customWidth="1"/>
    <col min="2" max="2" width="55" customWidth="1"/>
    <col min="3" max="3" width="34.140625" customWidth="1"/>
    <col min="4" max="4" width="19.42578125" customWidth="1"/>
    <col min="5" max="5" width="18.5703125" customWidth="1"/>
    <col min="6" max="8" width="10.5703125" customWidth="1"/>
    <col min="9" max="9" width="8.85546875" bestFit="1" customWidth="1"/>
    <col min="10" max="10" width="16.42578125" customWidth="1"/>
    <col min="11" max="11" width="18.28515625" customWidth="1"/>
    <col min="12" max="12" width="16.28515625" customWidth="1"/>
    <col min="13" max="13" width="14.42578125" bestFit="1" customWidth="1"/>
    <col min="14" max="14" width="3.5703125" hidden="1" customWidth="1"/>
  </cols>
  <sheetData>
    <row r="1" spans="1:14" ht="18" x14ac:dyDescent="0.25">
      <c r="A1" s="48" t="s">
        <v>62</v>
      </c>
      <c r="B1" s="6"/>
      <c r="C1" s="6"/>
      <c r="D1" s="6"/>
      <c r="E1" s="6"/>
      <c r="F1" s="6"/>
      <c r="G1" s="6"/>
      <c r="H1" s="6"/>
      <c r="I1" s="6"/>
      <c r="J1" s="6"/>
      <c r="K1" s="6"/>
      <c r="L1" s="6"/>
      <c r="M1" s="6"/>
      <c r="N1" s="6"/>
    </row>
    <row r="2" spans="1:14" x14ac:dyDescent="0.25">
      <c r="A2" s="5"/>
      <c r="B2" s="6"/>
      <c r="C2" s="6"/>
      <c r="D2" s="6"/>
      <c r="E2" s="6"/>
      <c r="F2" s="6"/>
      <c r="G2" s="6"/>
      <c r="H2" s="6"/>
      <c r="I2" s="6"/>
      <c r="J2" s="6"/>
      <c r="K2" s="6"/>
      <c r="L2" s="6"/>
      <c r="M2" s="6"/>
      <c r="N2" s="6"/>
    </row>
    <row r="3" spans="1:14" x14ac:dyDescent="0.25">
      <c r="A3" s="17" t="s">
        <v>0</v>
      </c>
      <c r="B3" s="50"/>
      <c r="C3" s="50"/>
      <c r="D3" s="50"/>
      <c r="E3" s="50"/>
      <c r="F3" s="50"/>
      <c r="G3" s="50"/>
      <c r="H3" s="6"/>
      <c r="I3" s="6"/>
      <c r="J3" s="6"/>
      <c r="K3" s="6"/>
      <c r="L3" s="6"/>
      <c r="M3" s="6"/>
      <c r="N3" s="6"/>
    </row>
    <row r="4" spans="1:14" x14ac:dyDescent="0.25">
      <c r="A4" s="17" t="s">
        <v>1</v>
      </c>
      <c r="B4" s="50"/>
      <c r="C4" s="50"/>
      <c r="D4" s="50"/>
      <c r="E4" s="50"/>
      <c r="F4" s="50"/>
      <c r="G4" s="50"/>
      <c r="H4" s="6"/>
      <c r="I4" s="6"/>
      <c r="J4" s="6"/>
      <c r="K4" s="6"/>
      <c r="L4" s="6"/>
      <c r="M4" s="6"/>
      <c r="N4" s="6"/>
    </row>
    <row r="5" spans="1:14" x14ac:dyDescent="0.25">
      <c r="A5" s="17" t="s">
        <v>2</v>
      </c>
      <c r="B5" s="51"/>
      <c r="C5" s="51"/>
      <c r="D5" s="51"/>
      <c r="E5" s="51"/>
      <c r="F5" s="51"/>
      <c r="G5" s="51"/>
      <c r="H5" s="6"/>
      <c r="I5" s="6"/>
      <c r="J5" s="6"/>
      <c r="K5" s="6"/>
      <c r="L5" s="6"/>
      <c r="M5" s="6"/>
      <c r="N5" s="6"/>
    </row>
    <row r="6" spans="1:14" x14ac:dyDescent="0.25">
      <c r="A6" s="6"/>
      <c r="B6" s="6"/>
      <c r="C6" s="6"/>
      <c r="D6" s="6"/>
      <c r="E6" s="6"/>
      <c r="F6" s="6"/>
      <c r="G6" s="6"/>
      <c r="H6" s="6"/>
      <c r="I6" s="6"/>
      <c r="J6" s="6"/>
      <c r="K6" s="6"/>
      <c r="L6" s="6"/>
      <c r="M6" s="6"/>
      <c r="N6" s="6"/>
    </row>
    <row r="7" spans="1:14" x14ac:dyDescent="0.25">
      <c r="A7" s="17" t="s">
        <v>3</v>
      </c>
      <c r="B7" s="52" t="s">
        <v>65</v>
      </c>
      <c r="C7" s="52"/>
      <c r="D7" s="52"/>
      <c r="E7" s="52"/>
      <c r="F7" s="52"/>
      <c r="G7" s="52"/>
      <c r="H7" s="6"/>
      <c r="I7" s="6"/>
      <c r="J7" s="6"/>
      <c r="K7" s="6"/>
      <c r="L7" s="6"/>
      <c r="M7" s="6"/>
      <c r="N7" s="6"/>
    </row>
    <row r="8" spans="1:14" x14ac:dyDescent="0.25">
      <c r="A8" s="6"/>
      <c r="B8" s="6"/>
      <c r="C8" s="6"/>
      <c r="D8" s="6"/>
      <c r="E8" s="6"/>
      <c r="F8" s="6"/>
      <c r="G8" s="6"/>
      <c r="H8" s="6"/>
      <c r="I8" s="6"/>
      <c r="J8" s="6"/>
      <c r="K8" s="6"/>
      <c r="L8" s="6"/>
      <c r="M8" s="6"/>
      <c r="N8" s="6"/>
    </row>
    <row r="9" spans="1:14" x14ac:dyDescent="0.25">
      <c r="A9" s="25" t="s">
        <v>4</v>
      </c>
      <c r="B9" s="6"/>
      <c r="C9" s="27" t="s">
        <v>4</v>
      </c>
      <c r="D9" s="47" t="s">
        <v>98</v>
      </c>
      <c r="E9" s="6"/>
      <c r="F9" s="53" t="s">
        <v>98</v>
      </c>
      <c r="G9" s="53"/>
      <c r="H9" s="53"/>
      <c r="I9" s="6"/>
      <c r="J9" s="6"/>
      <c r="K9" s="6"/>
      <c r="L9" s="6"/>
      <c r="M9" s="6"/>
      <c r="N9" s="6"/>
    </row>
    <row r="10" spans="1:14" ht="25.5" x14ac:dyDescent="0.25">
      <c r="A10" s="24" t="s">
        <v>63</v>
      </c>
      <c r="B10" s="10" t="s">
        <v>5</v>
      </c>
      <c r="C10" s="10" t="s">
        <v>6</v>
      </c>
      <c r="D10" s="24" t="s">
        <v>66</v>
      </c>
      <c r="E10" s="10" t="s">
        <v>99</v>
      </c>
      <c r="F10" s="10" t="s">
        <v>8</v>
      </c>
      <c r="G10" s="10" t="s">
        <v>9</v>
      </c>
      <c r="H10" s="10" t="s">
        <v>10</v>
      </c>
      <c r="I10" s="10" t="s">
        <v>11</v>
      </c>
      <c r="J10" s="10" t="s">
        <v>12</v>
      </c>
      <c r="K10" s="10" t="s">
        <v>13</v>
      </c>
      <c r="L10" s="10" t="s">
        <v>14</v>
      </c>
      <c r="M10" s="10" t="s">
        <v>15</v>
      </c>
      <c r="N10" s="6"/>
    </row>
    <row r="11" spans="1:14" ht="51.95" customHeight="1" x14ac:dyDescent="0.25">
      <c r="A11" s="26"/>
      <c r="B11" s="12" t="e">
        <f>VLOOKUP(A11,TOMs!$A$2:$D$46,2,FALSE)</f>
        <v>#N/A</v>
      </c>
      <c r="C11" s="28"/>
      <c r="D11" s="40" t="e">
        <f>VLOOKUP(A11,TOMs!$A$2:$D$46,3,FALSE)</f>
        <v>#N/A</v>
      </c>
      <c r="E11" s="13" t="e">
        <f>VLOOKUP(A11,TOMs!$A$2:$D$46,4,FALSE)</f>
        <v>#N/A</v>
      </c>
      <c r="F11" s="15"/>
      <c r="G11" s="15"/>
      <c r="H11" s="15"/>
      <c r="I11" s="14">
        <f>SUM(F11:H11)</f>
        <v>0</v>
      </c>
      <c r="J11" s="16">
        <f>IFERROR(E11*F11,0)</f>
        <v>0</v>
      </c>
      <c r="K11" s="16">
        <f>IFERROR(E11*G11,0)</f>
        <v>0</v>
      </c>
      <c r="L11" s="16">
        <f>IFERROR(E11*H11,0)</f>
        <v>0</v>
      </c>
      <c r="M11" s="16">
        <f>IFERROR(E11*I11,0)</f>
        <v>0</v>
      </c>
      <c r="N11" s="6" t="str">
        <f>IF(I11&gt;0,A11&amp;", ","")</f>
        <v/>
      </c>
    </row>
    <row r="12" spans="1:14" ht="51.95" customHeight="1" x14ac:dyDescent="0.25">
      <c r="A12" s="26"/>
      <c r="B12" s="12" t="e">
        <f>VLOOKUP(A12,TOMs!$A$2:$D$46,2,FALSE)</f>
        <v>#N/A</v>
      </c>
      <c r="C12" s="28"/>
      <c r="D12" s="40" t="e">
        <f>VLOOKUP(A12,TOMs!$A$2:$D$46,3,FALSE)</f>
        <v>#N/A</v>
      </c>
      <c r="E12" s="13" t="e">
        <f>VLOOKUP(A12,TOMs!$A$2:$D$46,4,FALSE)</f>
        <v>#N/A</v>
      </c>
      <c r="F12" s="15"/>
      <c r="G12" s="15"/>
      <c r="H12" s="15"/>
      <c r="I12" s="14">
        <f t="shared" ref="I12:I16" si="0">SUM(F12:H12)</f>
        <v>0</v>
      </c>
      <c r="J12" s="16">
        <f t="shared" ref="J12:J16" si="1">IFERROR(E12*F12,0)</f>
        <v>0</v>
      </c>
      <c r="K12" s="16">
        <f t="shared" ref="K12:K16" si="2">IFERROR(E12*G12,0)</f>
        <v>0</v>
      </c>
      <c r="L12" s="16">
        <f t="shared" ref="L12:L16" si="3">IFERROR(E12*H12,0)</f>
        <v>0</v>
      </c>
      <c r="M12" s="16">
        <f t="shared" ref="M12:M16" si="4">IFERROR(E12*I12,0)</f>
        <v>0</v>
      </c>
      <c r="N12" s="6" t="str">
        <f t="shared" ref="N12:N16" si="5">IF(I12&gt;0,A12&amp;", ","")</f>
        <v/>
      </c>
    </row>
    <row r="13" spans="1:14" ht="50.1" customHeight="1" x14ac:dyDescent="0.25">
      <c r="A13" s="26"/>
      <c r="B13" s="12" t="e">
        <f>VLOOKUP(A13,TOMs!$A$2:$D$46,2,FALSE)</f>
        <v>#N/A</v>
      </c>
      <c r="C13" s="28"/>
      <c r="D13" s="40" t="e">
        <f>VLOOKUP(A13,TOMs!$A$2:$D$46,3,FALSE)</f>
        <v>#N/A</v>
      </c>
      <c r="E13" s="13" t="e">
        <f>VLOOKUP(A13,TOMs!$A$2:$D$46,4,FALSE)</f>
        <v>#N/A</v>
      </c>
      <c r="F13" s="15"/>
      <c r="G13" s="15"/>
      <c r="H13" s="15"/>
      <c r="I13" s="14">
        <f t="shared" si="0"/>
        <v>0</v>
      </c>
      <c r="J13" s="16">
        <f t="shared" si="1"/>
        <v>0</v>
      </c>
      <c r="K13" s="16">
        <f t="shared" si="2"/>
        <v>0</v>
      </c>
      <c r="L13" s="16">
        <f t="shared" si="3"/>
        <v>0</v>
      </c>
      <c r="M13" s="16">
        <f t="shared" si="4"/>
        <v>0</v>
      </c>
      <c r="N13" s="6" t="str">
        <f t="shared" si="5"/>
        <v/>
      </c>
    </row>
    <row r="14" spans="1:14" ht="50.1" customHeight="1" x14ac:dyDescent="0.25">
      <c r="A14" s="26"/>
      <c r="B14" s="12" t="e">
        <f>VLOOKUP(A14,TOMs!$A$2:$D$46,2,FALSE)</f>
        <v>#N/A</v>
      </c>
      <c r="C14" s="28"/>
      <c r="D14" s="40" t="e">
        <f>VLOOKUP(A14,TOMs!$A$2:$D$46,3,FALSE)</f>
        <v>#N/A</v>
      </c>
      <c r="E14" s="13" t="e">
        <f>VLOOKUP(A14,TOMs!$A$2:$D$46,4,FALSE)</f>
        <v>#N/A</v>
      </c>
      <c r="F14" s="15"/>
      <c r="G14" s="15"/>
      <c r="H14" s="15"/>
      <c r="I14" s="14">
        <f t="shared" si="0"/>
        <v>0</v>
      </c>
      <c r="J14" s="16">
        <f>IFERROR(E14*F14,0)</f>
        <v>0</v>
      </c>
      <c r="K14" s="16">
        <f t="shared" si="2"/>
        <v>0</v>
      </c>
      <c r="L14" s="16">
        <f t="shared" si="3"/>
        <v>0</v>
      </c>
      <c r="M14" s="16">
        <f t="shared" si="4"/>
        <v>0</v>
      </c>
      <c r="N14" s="6" t="str">
        <f t="shared" si="5"/>
        <v/>
      </c>
    </row>
    <row r="15" spans="1:14" ht="50.1" customHeight="1" x14ac:dyDescent="0.25">
      <c r="A15" s="26"/>
      <c r="B15" s="12" t="e">
        <f>VLOOKUP(A15,TOMs!$A$2:$D$46,2,FALSE)</f>
        <v>#N/A</v>
      </c>
      <c r="C15" s="28"/>
      <c r="D15" s="40" t="e">
        <f>VLOOKUP(A15,TOMs!$A$2:$D$46,3,FALSE)</f>
        <v>#N/A</v>
      </c>
      <c r="E15" s="13" t="e">
        <f>VLOOKUP(A15,TOMs!$A$2:$D$46,4,FALSE)</f>
        <v>#N/A</v>
      </c>
      <c r="F15" s="15"/>
      <c r="G15" s="15"/>
      <c r="H15" s="15"/>
      <c r="I15" s="14">
        <f t="shared" si="0"/>
        <v>0</v>
      </c>
      <c r="J15" s="16">
        <f t="shared" si="1"/>
        <v>0</v>
      </c>
      <c r="K15" s="16">
        <f t="shared" si="2"/>
        <v>0</v>
      </c>
      <c r="L15" s="16">
        <f t="shared" si="3"/>
        <v>0</v>
      </c>
      <c r="M15" s="16">
        <f t="shared" si="4"/>
        <v>0</v>
      </c>
      <c r="N15" s="6" t="str">
        <f t="shared" si="5"/>
        <v/>
      </c>
    </row>
    <row r="16" spans="1:14" ht="50.1" customHeight="1" x14ac:dyDescent="0.25">
      <c r="A16" s="26"/>
      <c r="B16" s="12" t="e">
        <f>VLOOKUP(A16,TOMs!$A$2:$D$46,2,FALSE)</f>
        <v>#N/A</v>
      </c>
      <c r="C16" s="28"/>
      <c r="D16" s="40" t="e">
        <f>VLOOKUP(A16,TOMs!$A$2:$D$46,3,FALSE)</f>
        <v>#N/A</v>
      </c>
      <c r="E16" s="13" t="e">
        <f>VLOOKUP(A16,TOMs!$A$2:$D$46,4,FALSE)</f>
        <v>#N/A</v>
      </c>
      <c r="F16" s="15"/>
      <c r="G16" s="15"/>
      <c r="H16" s="15"/>
      <c r="I16" s="14">
        <f t="shared" si="0"/>
        <v>0</v>
      </c>
      <c r="J16" s="16">
        <f t="shared" si="1"/>
        <v>0</v>
      </c>
      <c r="K16" s="16">
        <f t="shared" si="2"/>
        <v>0</v>
      </c>
      <c r="L16" s="16">
        <f t="shared" si="3"/>
        <v>0</v>
      </c>
      <c r="M16" s="16">
        <f t="shared" si="4"/>
        <v>0</v>
      </c>
      <c r="N16" s="6" t="str">
        <f t="shared" si="5"/>
        <v/>
      </c>
    </row>
    <row r="17" spans="1:14" x14ac:dyDescent="0.25">
      <c r="A17" s="6"/>
      <c r="B17" s="6"/>
      <c r="C17" s="6"/>
      <c r="D17" s="6"/>
      <c r="E17" s="6"/>
      <c r="F17" s="6"/>
      <c r="G17" s="6"/>
      <c r="H17" s="6"/>
      <c r="I17" s="6"/>
      <c r="J17" s="6"/>
      <c r="K17" s="6"/>
      <c r="L17" s="7"/>
      <c r="M17" s="6"/>
      <c r="N17" s="6"/>
    </row>
    <row r="18" spans="1:14" x14ac:dyDescent="0.25">
      <c r="A18" s="11" t="s">
        <v>16</v>
      </c>
      <c r="B18" s="6"/>
      <c r="C18" s="6"/>
      <c r="D18" s="6"/>
      <c r="E18" s="6"/>
      <c r="F18" s="6"/>
      <c r="G18" s="6"/>
      <c r="H18" s="6"/>
      <c r="I18" s="6"/>
      <c r="J18" s="6"/>
      <c r="K18" s="6"/>
      <c r="L18" s="6"/>
      <c r="M18" s="6"/>
      <c r="N18" s="6"/>
    </row>
    <row r="19" spans="1:14" x14ac:dyDescent="0.25">
      <c r="A19" s="18" t="s">
        <v>64</v>
      </c>
      <c r="B19" s="52" t="str">
        <f>IF(SUM(I11:I16)=0,"You have not provided any commitments towards the Measures. ",""&amp;_xlfn.CONCAT(N11:N16))</f>
        <v xml:space="preserve">You have not provided any commitments towards the Measures. </v>
      </c>
      <c r="C19" s="52"/>
      <c r="D19" s="52"/>
      <c r="E19" s="52"/>
      <c r="F19" s="52"/>
      <c r="G19" s="52"/>
      <c r="H19" s="52"/>
      <c r="I19" s="6"/>
      <c r="J19" s="6"/>
      <c r="K19" s="6"/>
      <c r="L19" s="6"/>
      <c r="M19" s="6"/>
      <c r="N19" s="6"/>
    </row>
    <row r="20" spans="1:14" x14ac:dyDescent="0.25">
      <c r="A20" s="18" t="s">
        <v>17</v>
      </c>
      <c r="B20" s="20">
        <f>SUM(M11:M16)</f>
        <v>0</v>
      </c>
      <c r="C20" s="3"/>
      <c r="D20" s="3"/>
      <c r="E20" s="6"/>
      <c r="F20" s="6"/>
      <c r="G20" s="6"/>
      <c r="H20" s="6"/>
      <c r="I20" s="3"/>
      <c r="J20" s="3"/>
      <c r="K20" s="3"/>
      <c r="L20" s="3"/>
      <c r="M20" s="3"/>
      <c r="N20" s="6"/>
    </row>
    <row r="21" spans="1:14" ht="45" x14ac:dyDescent="0.25">
      <c r="A21" s="41" t="s">
        <v>75</v>
      </c>
      <c r="B21" s="19"/>
      <c r="C21" s="4"/>
      <c r="D21" s="3"/>
      <c r="E21" s="6"/>
      <c r="F21" s="6"/>
      <c r="G21" s="6"/>
      <c r="H21" s="6"/>
      <c r="I21" s="6"/>
      <c r="J21" s="6"/>
      <c r="K21" s="6"/>
      <c r="L21" s="6"/>
      <c r="M21" s="6"/>
      <c r="N21" s="6"/>
    </row>
    <row r="22" spans="1:14" x14ac:dyDescent="0.25">
      <c r="A22" s="3"/>
      <c r="B22" s="4"/>
      <c r="C22" s="3"/>
      <c r="D22" s="3"/>
      <c r="E22" s="3"/>
      <c r="F22" s="3"/>
      <c r="G22" s="3"/>
      <c r="H22" s="3"/>
      <c r="I22" s="3"/>
      <c r="J22" s="3"/>
      <c r="K22" s="3"/>
      <c r="L22" s="3"/>
      <c r="M22" s="3"/>
      <c r="N22" s="3"/>
    </row>
    <row r="23" spans="1:14" x14ac:dyDescent="0.25">
      <c r="A23" s="46"/>
      <c r="B23" s="3"/>
      <c r="C23" s="4"/>
      <c r="D23" s="3"/>
      <c r="E23" s="3"/>
      <c r="F23" s="3"/>
      <c r="G23" s="3"/>
      <c r="H23" s="3"/>
      <c r="I23" s="3"/>
      <c r="J23" s="3"/>
      <c r="K23" s="3"/>
      <c r="L23" s="3"/>
      <c r="M23" s="3"/>
      <c r="N23" s="3"/>
    </row>
    <row r="24" spans="1:14" ht="48" customHeight="1" x14ac:dyDescent="0.25">
      <c r="A24" s="49" t="s">
        <v>100</v>
      </c>
      <c r="B24" s="49"/>
      <c r="C24" s="49"/>
      <c r="D24" s="49"/>
      <c r="E24" s="49"/>
      <c r="F24" s="49"/>
      <c r="G24" s="49"/>
      <c r="H24" s="49"/>
      <c r="I24" s="49"/>
      <c r="J24" s="49"/>
      <c r="K24" s="49"/>
      <c r="L24" s="49"/>
      <c r="M24" s="49"/>
    </row>
    <row r="25" spans="1:14" x14ac:dyDescent="0.25">
      <c r="A25" s="1"/>
      <c r="B25" s="2"/>
      <c r="C25" s="2"/>
    </row>
    <row r="26" spans="1:14" x14ac:dyDescent="0.25">
      <c r="A26" s="1"/>
      <c r="B26" s="2"/>
      <c r="C26" s="2"/>
    </row>
  </sheetData>
  <mergeCells count="7">
    <mergeCell ref="A24:M24"/>
    <mergeCell ref="B3:G3"/>
    <mergeCell ref="B4:G4"/>
    <mergeCell ref="B5:G5"/>
    <mergeCell ref="B7:G7"/>
    <mergeCell ref="B19:H19"/>
    <mergeCell ref="F9:H9"/>
  </mergeCells>
  <pageMargins left="0.7" right="0.7" top="0.75" bottom="0.75" header="0.3" footer="0.3"/>
  <pageSetup paperSize="9" orientation="landscape" r:id="rId1"/>
  <headerFooter>
    <oddHeader>&amp;L&amp;"Calibri"&amp;12&amp;K0000FF OFFICIAL&amp;1#_x000D_</oddHeader>
    <oddFooter>&amp;C_x000D_&amp;1#&amp;"Calibri"&amp;12&amp;K0000FF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0C67942-6754-45DC-BB7C-581D33012F46}">
          <x14:formula1>
            <xm:f>TOMs!$A$3:$A$46</xm:f>
          </x14:formula1>
          <xm:sqref>A11:A16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2FA5-51D5-4131-9DDB-4988CBB4A10D}">
  <dimension ref="A2:D78"/>
  <sheetViews>
    <sheetView zoomScale="93" zoomScaleNormal="93" workbookViewId="0">
      <selection activeCell="H33" sqref="H33"/>
    </sheetView>
  </sheetViews>
  <sheetFormatPr defaultRowHeight="15" customHeight="1" x14ac:dyDescent="0.25"/>
  <cols>
    <col min="1" max="1" width="12" style="30" customWidth="1"/>
    <col min="2" max="2" width="66.5703125" customWidth="1"/>
    <col min="3" max="3" width="20.140625" customWidth="1"/>
    <col min="4" max="4" width="30.5703125" customWidth="1"/>
    <col min="6" max="6" width="18.140625" customWidth="1"/>
  </cols>
  <sheetData>
    <row r="2" spans="1:4" x14ac:dyDescent="0.25">
      <c r="A2" s="8" t="s">
        <v>18</v>
      </c>
      <c r="B2" s="9" t="s">
        <v>19</v>
      </c>
      <c r="C2" s="9" t="s">
        <v>7</v>
      </c>
      <c r="D2" s="8" t="s">
        <v>20</v>
      </c>
    </row>
    <row r="3" spans="1:4" x14ac:dyDescent="0.25">
      <c r="A3" s="34" t="s">
        <v>67</v>
      </c>
      <c r="B3" s="35" t="s">
        <v>26</v>
      </c>
      <c r="C3" s="35" t="s">
        <v>27</v>
      </c>
      <c r="D3" s="36">
        <v>38344</v>
      </c>
    </row>
    <row r="4" spans="1:4" x14ac:dyDescent="0.25">
      <c r="A4" s="29" t="s">
        <v>68</v>
      </c>
      <c r="B4" s="21" t="s">
        <v>28</v>
      </c>
      <c r="C4" s="21" t="s">
        <v>27</v>
      </c>
      <c r="D4" s="37">
        <v>51561</v>
      </c>
    </row>
    <row r="5" spans="1:4" ht="25.5" x14ac:dyDescent="0.25">
      <c r="A5" s="35" t="s">
        <v>69</v>
      </c>
      <c r="B5" s="35" t="s">
        <v>29</v>
      </c>
      <c r="C5" s="35" t="s">
        <v>27</v>
      </c>
      <c r="D5" s="38">
        <v>53013</v>
      </c>
    </row>
    <row r="6" spans="1:4" x14ac:dyDescent="0.25">
      <c r="A6" s="21" t="s">
        <v>70</v>
      </c>
      <c r="B6" s="21" t="s">
        <v>30</v>
      </c>
      <c r="C6" s="21" t="s">
        <v>27</v>
      </c>
      <c r="D6" s="37">
        <v>50713</v>
      </c>
    </row>
    <row r="7" spans="1:4" x14ac:dyDescent="0.25">
      <c r="A7" s="35" t="s">
        <v>71</v>
      </c>
      <c r="B7" s="35" t="s">
        <v>31</v>
      </c>
      <c r="C7" s="35" t="s">
        <v>27</v>
      </c>
      <c r="D7" s="38">
        <v>55922</v>
      </c>
    </row>
    <row r="8" spans="1:4" x14ac:dyDescent="0.25">
      <c r="A8" s="21" t="s">
        <v>72</v>
      </c>
      <c r="B8" s="21" t="s">
        <v>32</v>
      </c>
      <c r="C8" s="21" t="s">
        <v>27</v>
      </c>
      <c r="D8" s="37">
        <v>51889</v>
      </c>
    </row>
    <row r="9" spans="1:4" x14ac:dyDescent="0.25">
      <c r="A9" s="35" t="s">
        <v>73</v>
      </c>
      <c r="B9" s="35" t="s">
        <v>33</v>
      </c>
      <c r="C9" s="35" t="s">
        <v>21</v>
      </c>
      <c r="D9" s="38">
        <v>347</v>
      </c>
    </row>
    <row r="10" spans="1:4" x14ac:dyDescent="0.25">
      <c r="A10" s="21" t="s">
        <v>74</v>
      </c>
      <c r="B10" s="21" t="s">
        <v>34</v>
      </c>
      <c r="C10" s="21" t="s">
        <v>21</v>
      </c>
      <c r="D10" s="37">
        <v>309.73</v>
      </c>
    </row>
    <row r="11" spans="1:4" x14ac:dyDescent="0.25">
      <c r="A11" s="35" t="s">
        <v>76</v>
      </c>
      <c r="B11" s="35" t="s">
        <v>35</v>
      </c>
      <c r="C11" s="35" t="s">
        <v>21</v>
      </c>
      <c r="D11" s="38">
        <v>13.02</v>
      </c>
    </row>
    <row r="12" spans="1:4" ht="38.25" x14ac:dyDescent="0.25">
      <c r="A12" s="21" t="s">
        <v>77</v>
      </c>
      <c r="B12" s="21" t="s">
        <v>36</v>
      </c>
      <c r="C12" s="21" t="s">
        <v>41</v>
      </c>
      <c r="D12" s="37">
        <v>110.99</v>
      </c>
    </row>
    <row r="13" spans="1:4" ht="25.5" x14ac:dyDescent="0.25">
      <c r="A13" s="35" t="s">
        <v>78</v>
      </c>
      <c r="B13" s="35" t="s">
        <v>37</v>
      </c>
      <c r="C13" s="35" t="s">
        <v>21</v>
      </c>
      <c r="D13" s="38">
        <v>96.53</v>
      </c>
    </row>
    <row r="14" spans="1:4" x14ac:dyDescent="0.25">
      <c r="A14" s="21" t="s">
        <v>79</v>
      </c>
      <c r="B14" s="21" t="s">
        <v>38</v>
      </c>
      <c r="C14" s="21" t="s">
        <v>21</v>
      </c>
      <c r="D14" s="37">
        <v>412.38</v>
      </c>
    </row>
    <row r="15" spans="1:4" ht="25.5" x14ac:dyDescent="0.25">
      <c r="A15" s="35" t="s">
        <v>80</v>
      </c>
      <c r="B15" s="35" t="s">
        <v>39</v>
      </c>
      <c r="C15" s="35" t="s">
        <v>42</v>
      </c>
      <c r="D15" s="38">
        <v>17.48</v>
      </c>
    </row>
    <row r="16" spans="1:4" ht="25.5" x14ac:dyDescent="0.25">
      <c r="A16" s="21" t="s">
        <v>81</v>
      </c>
      <c r="B16" s="21" t="s">
        <v>40</v>
      </c>
      <c r="C16" s="31" t="s">
        <v>42</v>
      </c>
      <c r="D16" s="37">
        <v>17.48</v>
      </c>
    </row>
    <row r="17" spans="1:4" ht="25.5" x14ac:dyDescent="0.25">
      <c r="A17" s="35" t="s">
        <v>82</v>
      </c>
      <c r="B17" s="35" t="s">
        <v>43</v>
      </c>
      <c r="C17" s="39" t="s">
        <v>22</v>
      </c>
      <c r="D17" s="38">
        <v>0.12</v>
      </c>
    </row>
    <row r="18" spans="1:4" ht="25.5" x14ac:dyDescent="0.25">
      <c r="A18" s="21" t="s">
        <v>84</v>
      </c>
      <c r="B18" s="21" t="s">
        <v>44</v>
      </c>
      <c r="C18" s="31" t="s">
        <v>22</v>
      </c>
      <c r="D18" s="37">
        <v>1.2196051251098523</v>
      </c>
    </row>
    <row r="19" spans="1:4" ht="25.5" x14ac:dyDescent="0.25">
      <c r="A19" s="35" t="s">
        <v>83</v>
      </c>
      <c r="B19" s="35" t="s">
        <v>45</v>
      </c>
      <c r="C19" s="39" t="s">
        <v>22</v>
      </c>
      <c r="D19" s="38">
        <v>1.2285082425231544</v>
      </c>
    </row>
    <row r="20" spans="1:4" ht="25.5" x14ac:dyDescent="0.25">
      <c r="A20" s="21" t="s">
        <v>85</v>
      </c>
      <c r="B20" s="21" t="s">
        <v>46</v>
      </c>
      <c r="C20" s="31" t="s">
        <v>47</v>
      </c>
      <c r="D20" s="37">
        <v>106.34</v>
      </c>
    </row>
    <row r="21" spans="1:4" ht="25.5" x14ac:dyDescent="0.25">
      <c r="A21" s="35" t="s">
        <v>86</v>
      </c>
      <c r="B21" s="35" t="s">
        <v>48</v>
      </c>
      <c r="C21" s="39" t="s">
        <v>24</v>
      </c>
      <c r="D21" s="38">
        <v>1</v>
      </c>
    </row>
    <row r="22" spans="1:4" ht="25.5" x14ac:dyDescent="0.25">
      <c r="A22" s="21" t="s">
        <v>87</v>
      </c>
      <c r="B22" s="21" t="s">
        <v>49</v>
      </c>
      <c r="C22" s="31" t="s">
        <v>42</v>
      </c>
      <c r="D22" s="37">
        <v>17.48</v>
      </c>
    </row>
    <row r="23" spans="1:4" ht="25.5" x14ac:dyDescent="0.25">
      <c r="A23" s="35" t="s">
        <v>88</v>
      </c>
      <c r="B23" s="35" t="s">
        <v>50</v>
      </c>
      <c r="C23" s="39" t="s">
        <v>24</v>
      </c>
      <c r="D23" s="38">
        <v>1</v>
      </c>
    </row>
    <row r="24" spans="1:4" ht="25.5" x14ac:dyDescent="0.25">
      <c r="A24" s="21" t="s">
        <v>89</v>
      </c>
      <c r="B24" s="21" t="s">
        <v>51</v>
      </c>
      <c r="C24" s="31" t="s">
        <v>42</v>
      </c>
      <c r="D24" s="37">
        <v>17.48</v>
      </c>
    </row>
    <row r="25" spans="1:4" ht="38.25" x14ac:dyDescent="0.25">
      <c r="A25" s="35" t="s">
        <v>90</v>
      </c>
      <c r="B25" s="35" t="s">
        <v>52</v>
      </c>
      <c r="C25" s="39" t="s">
        <v>53</v>
      </c>
      <c r="D25" s="38">
        <v>1</v>
      </c>
    </row>
    <row r="26" spans="1:4" ht="38.25" x14ac:dyDescent="0.25">
      <c r="A26" s="21" t="s">
        <v>91</v>
      </c>
      <c r="B26" s="21" t="s">
        <v>54</v>
      </c>
      <c r="C26" s="31" t="s">
        <v>53</v>
      </c>
      <c r="D26" s="37">
        <v>1</v>
      </c>
    </row>
    <row r="27" spans="1:4" ht="25.5" x14ac:dyDescent="0.25">
      <c r="A27" s="35" t="s">
        <v>92</v>
      </c>
      <c r="B27" s="35" t="s">
        <v>55</v>
      </c>
      <c r="C27" s="39" t="s">
        <v>56</v>
      </c>
      <c r="D27" s="38">
        <v>252.11</v>
      </c>
    </row>
    <row r="28" spans="1:4" ht="25.5" x14ac:dyDescent="0.25">
      <c r="A28" s="21" t="s">
        <v>93</v>
      </c>
      <c r="B28" s="21" t="s">
        <v>57</v>
      </c>
      <c r="C28" s="31" t="s">
        <v>56</v>
      </c>
      <c r="D28" s="37">
        <v>252.11</v>
      </c>
    </row>
    <row r="29" spans="1:4" ht="25.5" x14ac:dyDescent="0.25">
      <c r="A29" s="35" t="s">
        <v>94</v>
      </c>
      <c r="B29" s="35" t="s">
        <v>58</v>
      </c>
      <c r="C29" s="39" t="s">
        <v>23</v>
      </c>
      <c r="D29" s="38">
        <v>7.0800000000000002E-2</v>
      </c>
    </row>
    <row r="30" spans="1:4" ht="38.25" x14ac:dyDescent="0.25">
      <c r="A30" s="21" t="s">
        <v>95</v>
      </c>
      <c r="B30" s="21" t="s">
        <v>59</v>
      </c>
      <c r="C30" s="31" t="s">
        <v>53</v>
      </c>
      <c r="D30" s="37">
        <v>1</v>
      </c>
    </row>
    <row r="31" spans="1:4" ht="38.25" x14ac:dyDescent="0.25">
      <c r="A31" s="35" t="s">
        <v>96</v>
      </c>
      <c r="B31" s="35" t="s">
        <v>60</v>
      </c>
      <c r="C31" s="39" t="s">
        <v>53</v>
      </c>
      <c r="D31" s="38">
        <v>1</v>
      </c>
    </row>
    <row r="32" spans="1:4" ht="25.5" x14ac:dyDescent="0.25">
      <c r="A32" s="21" t="s">
        <v>97</v>
      </c>
      <c r="B32" s="21" t="s">
        <v>61</v>
      </c>
      <c r="C32" s="31" t="s">
        <v>25</v>
      </c>
      <c r="D32" s="37">
        <v>116.52</v>
      </c>
    </row>
    <row r="33" spans="1:4" x14ac:dyDescent="0.25">
      <c r="A33" s="23"/>
      <c r="B33" s="21"/>
      <c r="C33" s="21"/>
      <c r="D33" s="22"/>
    </row>
    <row r="34" spans="1:4" x14ac:dyDescent="0.25">
      <c r="A34" s="23"/>
      <c r="B34" s="21"/>
      <c r="C34" s="21"/>
      <c r="D34" s="22"/>
    </row>
    <row r="35" spans="1:4" x14ac:dyDescent="0.25">
      <c r="A35" s="23"/>
      <c r="B35" s="21"/>
      <c r="C35" s="21"/>
      <c r="D35" s="22"/>
    </row>
    <row r="36" spans="1:4" x14ac:dyDescent="0.25">
      <c r="A36" s="23"/>
      <c r="B36" s="21"/>
      <c r="C36" s="21"/>
      <c r="D36" s="22"/>
    </row>
    <row r="37" spans="1:4" x14ac:dyDescent="0.25">
      <c r="A37" s="23"/>
      <c r="B37" s="21"/>
      <c r="C37" s="21"/>
      <c r="D37" s="22"/>
    </row>
    <row r="38" spans="1:4" x14ac:dyDescent="0.25">
      <c r="A38" s="23"/>
      <c r="B38" s="21"/>
      <c r="C38" s="21"/>
      <c r="D38" s="22"/>
    </row>
    <row r="39" spans="1:4" x14ac:dyDescent="0.25">
      <c r="A39" s="23"/>
      <c r="B39" s="21"/>
      <c r="C39" s="21"/>
      <c r="D39" s="22"/>
    </row>
    <row r="40" spans="1:4" x14ac:dyDescent="0.25">
      <c r="A40" s="23"/>
      <c r="B40" s="21"/>
      <c r="C40" s="21"/>
      <c r="D40" s="22"/>
    </row>
    <row r="41" spans="1:4" x14ac:dyDescent="0.25">
      <c r="A41" s="23"/>
      <c r="B41" s="21"/>
      <c r="C41" s="21"/>
      <c r="D41" s="22"/>
    </row>
    <row r="42" spans="1:4" x14ac:dyDescent="0.25">
      <c r="A42" s="23"/>
      <c r="B42" s="21"/>
      <c r="C42" s="21"/>
      <c r="D42" s="22"/>
    </row>
    <row r="43" spans="1:4" x14ac:dyDescent="0.25">
      <c r="A43" s="23"/>
      <c r="B43" s="21"/>
      <c r="C43" s="21"/>
      <c r="D43" s="22"/>
    </row>
    <row r="44" spans="1:4" x14ac:dyDescent="0.25">
      <c r="A44" s="23"/>
      <c r="B44" s="21"/>
      <c r="C44" s="21"/>
      <c r="D44" s="22"/>
    </row>
    <row r="45" spans="1:4" x14ac:dyDescent="0.25">
      <c r="A45" s="23"/>
      <c r="B45" s="21"/>
      <c r="C45" s="21"/>
      <c r="D45" s="22"/>
    </row>
    <row r="46" spans="1:4" x14ac:dyDescent="0.25">
      <c r="A46" s="23"/>
      <c r="B46" s="21"/>
      <c r="C46" s="21"/>
      <c r="D46" s="22"/>
    </row>
    <row r="47" spans="1:4" x14ac:dyDescent="0.25">
      <c r="A47" s="23"/>
      <c r="B47" s="21"/>
      <c r="C47" s="21"/>
      <c r="D47" s="22"/>
    </row>
    <row r="48" spans="1:4" x14ac:dyDescent="0.25">
      <c r="A48" s="42"/>
      <c r="B48" s="43"/>
      <c r="C48" s="43"/>
      <c r="D48" s="44"/>
    </row>
    <row r="49" spans="1:4" ht="15" customHeight="1" x14ac:dyDescent="0.25">
      <c r="A49" s="33"/>
      <c r="B49" s="21"/>
      <c r="C49" s="21"/>
      <c r="D49" s="45"/>
    </row>
    <row r="50" spans="1:4" ht="15" customHeight="1" x14ac:dyDescent="0.25">
      <c r="A50" s="33"/>
      <c r="B50" s="21"/>
      <c r="C50" s="21"/>
      <c r="D50" s="32"/>
    </row>
    <row r="51" spans="1:4" x14ac:dyDescent="0.25">
      <c r="A51" s="33"/>
      <c r="B51" s="21"/>
      <c r="C51" s="21"/>
      <c r="D51" s="32"/>
    </row>
    <row r="52" spans="1:4" ht="15" customHeight="1" x14ac:dyDescent="0.25">
      <c r="A52" s="33"/>
      <c r="B52" s="21"/>
      <c r="C52" s="21"/>
      <c r="D52" s="32"/>
    </row>
    <row r="53" spans="1:4" ht="15" customHeight="1" x14ac:dyDescent="0.25">
      <c r="A53" s="33"/>
      <c r="B53" s="21"/>
      <c r="C53" s="21"/>
      <c r="D53" s="32"/>
    </row>
    <row r="54" spans="1:4" ht="15" customHeight="1" x14ac:dyDescent="0.25">
      <c r="A54" s="33"/>
      <c r="B54" s="21"/>
      <c r="C54" s="21"/>
      <c r="D54" s="32"/>
    </row>
    <row r="55" spans="1:4" ht="15" customHeight="1" x14ac:dyDescent="0.25">
      <c r="A55" s="33"/>
      <c r="B55" s="21"/>
      <c r="C55" s="21"/>
      <c r="D55" s="32"/>
    </row>
    <row r="56" spans="1:4" x14ac:dyDescent="0.25">
      <c r="A56" s="33"/>
      <c r="B56" s="21"/>
      <c r="C56" s="21"/>
      <c r="D56" s="32"/>
    </row>
    <row r="57" spans="1:4" x14ac:dyDescent="0.25">
      <c r="A57" s="33"/>
      <c r="B57" s="21"/>
      <c r="C57" s="21"/>
      <c r="D57" s="32"/>
    </row>
    <row r="58" spans="1:4" x14ac:dyDescent="0.25">
      <c r="A58" s="33"/>
      <c r="B58" s="21"/>
      <c r="C58" s="21"/>
      <c r="D58" s="32"/>
    </row>
    <row r="59" spans="1:4" ht="30.95" customHeight="1" x14ac:dyDescent="0.25">
      <c r="A59" s="33"/>
      <c r="B59" s="21"/>
      <c r="C59" s="21"/>
      <c r="D59" s="32"/>
    </row>
    <row r="60" spans="1:4" ht="18.600000000000001" customHeight="1" x14ac:dyDescent="0.25">
      <c r="A60" s="33"/>
      <c r="B60" s="21"/>
      <c r="C60" s="21"/>
      <c r="D60" s="32"/>
    </row>
    <row r="61" spans="1:4" x14ac:dyDescent="0.25">
      <c r="A61" s="33"/>
      <c r="B61" s="21"/>
      <c r="C61" s="21"/>
      <c r="D61" s="32"/>
    </row>
    <row r="62" spans="1:4" x14ac:dyDescent="0.25">
      <c r="A62" s="33"/>
      <c r="B62" s="21"/>
      <c r="C62" s="31"/>
      <c r="D62" s="32"/>
    </row>
    <row r="63" spans="1:4" ht="15" customHeight="1" x14ac:dyDescent="0.25">
      <c r="A63" s="33"/>
      <c r="B63" s="21"/>
      <c r="C63" s="31"/>
      <c r="D63" s="32"/>
    </row>
    <row r="64" spans="1:4" ht="15" customHeight="1" x14ac:dyDescent="0.25">
      <c r="A64" s="33"/>
      <c r="B64" s="21"/>
      <c r="C64" s="31"/>
      <c r="D64" s="32"/>
    </row>
    <row r="65" spans="1:4" ht="15" customHeight="1" x14ac:dyDescent="0.25">
      <c r="A65" s="33"/>
      <c r="B65" s="21"/>
      <c r="C65" s="31"/>
      <c r="D65" s="32"/>
    </row>
    <row r="66" spans="1:4" ht="15" customHeight="1" x14ac:dyDescent="0.25">
      <c r="A66" s="33"/>
      <c r="B66" s="21"/>
      <c r="C66" s="31"/>
      <c r="D66" s="32"/>
    </row>
    <row r="67" spans="1:4" ht="15" customHeight="1" x14ac:dyDescent="0.25">
      <c r="A67" s="33"/>
      <c r="B67" s="21"/>
      <c r="C67" s="31"/>
      <c r="D67" s="32"/>
    </row>
    <row r="68" spans="1:4" x14ac:dyDescent="0.25">
      <c r="A68" s="33"/>
      <c r="B68" s="21"/>
      <c r="C68" s="31"/>
      <c r="D68" s="32"/>
    </row>
    <row r="69" spans="1:4" ht="15" customHeight="1" x14ac:dyDescent="0.25">
      <c r="A69" s="33"/>
      <c r="B69" s="21"/>
      <c r="C69" s="31"/>
      <c r="D69" s="32"/>
    </row>
    <row r="70" spans="1:4" ht="28.5" customHeight="1" x14ac:dyDescent="0.25">
      <c r="A70" s="33"/>
      <c r="B70" s="21"/>
      <c r="C70" s="31"/>
      <c r="D70" s="32"/>
    </row>
    <row r="71" spans="1:4" ht="49.5" customHeight="1" x14ac:dyDescent="0.25">
      <c r="A71" s="33"/>
      <c r="B71" s="21"/>
      <c r="C71" s="31"/>
      <c r="D71" s="32"/>
    </row>
    <row r="72" spans="1:4" ht="39.950000000000003" customHeight="1" x14ac:dyDescent="0.25">
      <c r="A72" s="33"/>
      <c r="B72" s="21"/>
      <c r="C72" s="31"/>
      <c r="D72" s="32"/>
    </row>
    <row r="73" spans="1:4" ht="15" customHeight="1" x14ac:dyDescent="0.25">
      <c r="A73" s="33"/>
      <c r="B73" s="21"/>
      <c r="C73" s="31"/>
      <c r="D73" s="32"/>
    </row>
    <row r="74" spans="1:4" ht="15" customHeight="1" x14ac:dyDescent="0.25">
      <c r="A74" s="33"/>
      <c r="B74" s="21"/>
      <c r="C74" s="31"/>
      <c r="D74" s="32"/>
    </row>
    <row r="75" spans="1:4" x14ac:dyDescent="0.25">
      <c r="A75" s="33"/>
      <c r="B75" s="21"/>
      <c r="C75" s="31"/>
      <c r="D75" s="32"/>
    </row>
    <row r="76" spans="1:4" ht="39.950000000000003" customHeight="1" x14ac:dyDescent="0.25">
      <c r="A76" s="33"/>
      <c r="B76" s="21"/>
      <c r="C76" s="31"/>
      <c r="D76" s="32"/>
    </row>
    <row r="77" spans="1:4" ht="47.45" customHeight="1" x14ac:dyDescent="0.25">
      <c r="A77" s="33"/>
      <c r="B77" s="21"/>
      <c r="C77" s="31"/>
      <c r="D77" s="32"/>
    </row>
    <row r="78" spans="1:4" ht="15" customHeight="1" x14ac:dyDescent="0.25">
      <c r="A78" s="33"/>
      <c r="B78" s="21"/>
      <c r="C78" s="31"/>
      <c r="D78" s="32"/>
    </row>
  </sheetData>
  <autoFilter ref="A2:D46" xr:uid="{6D742FA5-51D5-4131-9DDB-4988CBB4A10D}"/>
  <phoneticPr fontId="17" type="noConversion"/>
  <pageMargins left="0.7" right="0.7" top="0.75" bottom="0.75" header="0.3" footer="0.3"/>
  <pageSetup paperSize="9" orientation="portrait" r:id="rId1"/>
  <headerFooter>
    <oddHeader>&amp;L&amp;"Calibri"&amp;12&amp;K0000FF OFFICIAL&amp;1#_x000D_</oddHeader>
    <oddFooter>&amp;C_x000D_&amp;1#&amp;"Calibri"&amp;12&amp;K0000FF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C5DC6EF2D553F498E554CD73D73CFF3" ma:contentTypeVersion="12" ma:contentTypeDescription="Create a new document." ma:contentTypeScope="" ma:versionID="11f3e7dafb01ee4d95fd6ee38166fd73">
  <xsd:schema xmlns:xsd="http://www.w3.org/2001/XMLSchema" xmlns:xs="http://www.w3.org/2001/XMLSchema" xmlns:p="http://schemas.microsoft.com/office/2006/metadata/properties" xmlns:ns2="897444f2-f5d1-4248-b918-106ee1df200b" xmlns:ns3="d363150b-f800-4734-ac70-5145a749216c" targetNamespace="http://schemas.microsoft.com/office/2006/metadata/properties" ma:root="true" ma:fieldsID="b8f0651cf53b967c7589f00a80f9960c" ns2:_="" ns3:_="">
    <xsd:import namespace="897444f2-f5d1-4248-b918-106ee1df200b"/>
    <xsd:import namespace="d363150b-f800-4734-ac70-5145a749216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7444f2-f5d1-4248-b918-106ee1df20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dfcbb7-e422-43b6-ac96-49dfbd2743b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63150b-f800-4734-ac70-5145a749216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97444f2-f5d1-4248-b918-106ee1df200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2DCC64-68FC-4661-93F2-01482DF020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7444f2-f5d1-4248-b918-106ee1df200b"/>
    <ds:schemaRef ds:uri="d363150b-f800-4734-ac70-5145a74921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2DE137-1D20-4BC8-B811-AD5BDAEB06B4}">
  <ds:schemaRefs>
    <ds:schemaRef ds:uri="897444f2-f5d1-4248-b918-106ee1df200b"/>
    <ds:schemaRef ds:uri="http://purl.org/dc/dcmitype/"/>
    <ds:schemaRef ds:uri="http://schemas.microsoft.com/office/2006/documentManagement/types"/>
    <ds:schemaRef ds:uri="http://purl.org/dc/elements/1.1/"/>
    <ds:schemaRef ds:uri="http://schemas.microsoft.com/office/2006/metadata/properties"/>
    <ds:schemaRef ds:uri="d363150b-f800-4734-ac70-5145a749216c"/>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B18E1A41-EC2F-4B49-A85C-085DB7CB5BF9}">
  <ds:schemaRefs>
    <ds:schemaRef ds:uri="http://schemas.microsoft.com/sharepoint/v3/contenttype/forms"/>
  </ds:schemaRefs>
</ds:datastoreItem>
</file>

<file path=docMetadata/LabelInfo.xml><?xml version="1.0" encoding="utf-8"?>
<clbl:labelList xmlns:clbl="http://schemas.microsoft.com/office/2020/mipLabelMetadata">
  <clbl:label id="{f619c9dd-5e63-409b-a73d-dbfc06f7b763}" enabled="1" method="Standard" siteId="{28b8dfd0-aa16-412c-9b26-b845b9acd1a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Quantitative SV Response</vt:lpstr>
      <vt:lpstr>TOMs</vt:lpstr>
      <vt:lpstr>'Quantitative SV Response'!Print_Area</vt:lpstr>
    </vt:vector>
  </TitlesOfParts>
  <Manager/>
  <Company>City of Bradford Metropolitan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Melissa Gallimore</dc:creator>
  <cp:keywords/>
  <dc:description/>
  <cp:lastModifiedBy>Katie Phillips</cp:lastModifiedBy>
  <cp:revision/>
  <dcterms:created xsi:type="dcterms:W3CDTF">2024-10-25T11:05:14Z</dcterms:created>
  <dcterms:modified xsi:type="dcterms:W3CDTF">2026-06-10T08:30:01Z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0x0101007C5DC6EF2D553F498E554CD73D73CFF3</vt:lpwstr>
  </property>
  <property fmtid="{D5CDD505-2E9C-101B-9397-08002B2CF9AE}" pid="3" name="MSIP_Label_f619c9dd-5e63-409b-a73d-dbfc06f7b763_Enabled">
    <vt:lpwstr>true</vt:lpwstr>
  </property>
  <property fmtid="{D5CDD505-2E9C-101B-9397-08002B2CF9AE}" pid="4" name="MSIP_Label_f619c9dd-5e63-409b-a73d-dbfc06f7b763_SetDate">
    <vt:lpwstr>2024-12-17T12:10:21Z</vt:lpwstr>
  </property>
  <property fmtid="{D5CDD505-2E9C-101B-9397-08002B2CF9AE}" pid="5" name="MSIP_Label_f619c9dd-5e63-409b-a73d-dbfc06f7b763_Method">
    <vt:lpwstr>Standard</vt:lpwstr>
  </property>
  <property fmtid="{D5CDD505-2E9C-101B-9397-08002B2CF9AE}" pid="6" name="MSIP_Label_f619c9dd-5e63-409b-a73d-dbfc06f7b763_Name">
    <vt:lpwstr>OFFICIAL</vt:lpwstr>
  </property>
  <property fmtid="{D5CDD505-2E9C-101B-9397-08002B2CF9AE}" pid="7" name="MSIP_Label_f619c9dd-5e63-409b-a73d-dbfc06f7b763_SiteId">
    <vt:lpwstr>28b8dfd0-aa16-412c-9b26-b845b9acd1a9</vt:lpwstr>
  </property>
  <property fmtid="{D5CDD505-2E9C-101B-9397-08002B2CF9AE}" pid="8" name="MSIP_Label_f619c9dd-5e63-409b-a73d-dbfc06f7b763_ActionId">
    <vt:lpwstr>74941a7a-048e-419d-bad2-9e4237cbd930</vt:lpwstr>
  </property>
  <property fmtid="{D5CDD505-2E9C-101B-9397-08002B2CF9AE}" pid="9" name="MSIP_Label_f619c9dd-5e63-409b-a73d-dbfc06f7b763_ContentBits">
    <vt:lpwstr>3</vt:lpwstr>
  </property>
  <property fmtid="{D5CDD505-2E9C-101B-9397-08002B2CF9AE}" pid="10" name="MediaServiceImageTags">
    <vt:lpwstr/>
  </property>
</Properties>
</file>